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435"/>
  </bookViews>
  <sheets>
    <sheet name="2025" sheetId="1" r:id="rId1"/>
  </sheets>
  <definedNames>
    <definedName name="_xlnm.Print_Area" localSheetId="0">'2025'!$A$1:$D$77</definedName>
  </definedNames>
  <calcPr calcId="145621"/>
</workbook>
</file>

<file path=xl/calcChain.xml><?xml version="1.0" encoding="utf-8"?>
<calcChain xmlns="http://schemas.openxmlformats.org/spreadsheetml/2006/main">
  <c r="D77" i="1" l="1"/>
  <c r="D57" i="1" l="1"/>
  <c r="D54" i="1" l="1"/>
  <c r="D63" i="1"/>
  <c r="D19" i="1" l="1"/>
  <c r="D34" i="1" l="1"/>
  <c r="D25" i="1" l="1"/>
  <c r="D32" i="1" l="1"/>
  <c r="D29" i="1"/>
  <c r="D27" i="1" s="1"/>
  <c r="D20" i="1"/>
  <c r="D18" i="1"/>
  <c r="D53" i="1" l="1"/>
</calcChain>
</file>

<file path=xl/sharedStrings.xml><?xml version="1.0" encoding="utf-8"?>
<sst xmlns="http://schemas.openxmlformats.org/spreadsheetml/2006/main" count="139" uniqueCount="128">
  <si>
    <t>Приложение № 1</t>
  </si>
  <si>
    <t>(тыс.рублей)</t>
  </si>
  <si>
    <t xml:space="preserve">Сумма </t>
  </si>
  <si>
    <t>доходов  бюджета</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</si>
  <si>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</si>
  <si>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</si>
  <si>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</si>
  <si>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</si>
  <si>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</si>
  <si>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</si>
  <si>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</si>
  <si>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</si>
  <si>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</si>
  <si>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</si>
  <si>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</si>
  <si>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</si>
  <si>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</si>
  <si>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</si>
  <si>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</si>
  <si>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</si>
  <si>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</si>
  <si>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</si>
  <si>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</si>
  <si>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</si>
  <si>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</si>
  <si>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</si>
  <si>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</si>
  <si>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</si>
  <si>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1 13 01995 13 0000 130</t>
  </si>
  <si>
    <t>1 13 02065 13 0000 130</t>
  </si>
  <si>
    <t>1 16 11064 01 0000 140</t>
  </si>
  <si>
    <t>1 16 02020 02 0000 140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</si>
  <si>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</si>
  <si>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</si>
  <si>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</si>
  <si>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</si>
  <si>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</si>
  <si>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</si>
  <si>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</si>
  <si>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2 02 29999 13 0000 150</t>
  </si>
  <si>
    <t>2 02 30024 13 0000 150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</si>
  <si>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</si>
  <si>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</si>
  <si>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</si>
  <si>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</si>
  <si>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</si>
  <si>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</si>
  <si>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</si>
  <si>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</si>
  <si>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</si>
  <si>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</si>
  <si>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</si>
  <si>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</si>
  <si>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</si>
  <si>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</si>
  <si>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</si>
  <si>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Прочие доходы от оказания платных услуг (работ) получателями средств бюджетов городских поселений</t>
  </si>
  <si>
    <t>Доходы, поступающие в порядке возмещения расходов, понесенных в связи с эксплуатацией имущества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</si>
  <si>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</si>
  <si>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</si>
  <si>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</si>
  <si>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</si>
  <si>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</si>
  <si>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</si>
  <si>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</si>
  <si>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 xml:space="preserve">Наименование </t>
  </si>
  <si>
    <t xml:space="preserve">главного администратора доходов </t>
  </si>
  <si>
    <t>Прочие доходы от компенсации затрат бюджетов городских поселений</t>
  </si>
  <si>
    <t>1 13 02995 13 0000 130</t>
  </si>
  <si>
    <t>2 02 20077 13 0000 150</t>
  </si>
  <si>
    <t>1 11 07015 13 0000 120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</si>
  <si>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</si>
  <si>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Субсидии местным бюджетам на реализацию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t>
  </si>
  <si>
    <t>1 11 09045 13 0000 120</t>
  </si>
  <si>
    <t>1 14 02053 13 0000 410</t>
  </si>
  <si>
    <t>1 14 06013 13 0000 430</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</si>
  <si>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обращения с твердыми коммунальными отходами).</t>
  </si>
  <si>
    <t>КБК</t>
  </si>
  <si>
    <t>НАЛОГИ НА СОВОКУПНЫЙ ДОХОД</t>
  </si>
  <si>
    <t>1 05 00000 01 0000 110</t>
  </si>
  <si>
    <t xml:space="preserve"> Единый сельскохозяйственный налог</t>
  </si>
  <si>
    <t>1 05 03010 01 0000 110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</si>
  <si>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гос.собс-ть на которые не разграничена</t>
  </si>
  <si>
    <t>1 11 09080 13 0000 120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</si>
  <si>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гос.собственность на которые не разграничена и которые расположены в границах городских поселений</t>
  </si>
  <si>
    <t>1 14 06313 13 0000 430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</si>
  <si>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</si>
  <si>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1 16 07010 13 0000 140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</si>
  <si>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</si>
  <si>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1 16 07090 13 0000 140</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</si>
  <si>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</si>
  <si>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1 16 10032 13 0000 140</t>
  </si>
  <si>
    <t>ДОХОДЫ ОТ ИСПОЛЬЗОВАНИЯ ИМУЩЕСТВА, НАХОДЯЩЕГОСЯ В ГОСУДАРСТВЕННОЙ И МУНИЦИПАЛЬНОЙ СОБСТВЕННОСТИ</t>
  </si>
  <si>
    <t>Субсидии на реализацию первоочередных мероприятий по модернизации объектов теплоснабжения и подготовке к отопительному сезону объектов коммунальной инфраструктуры, которые находятся или будут находится в муниципальной собственности, а также мероприятий по модернизации систем коммунальной инфраструктуры, которые находятся или будут находится в муниципальной собственности</t>
  </si>
  <si>
    <t>к решению Думы Усть-Кутского муниципального</t>
  </si>
  <si>
    <t>образования (городского поселения)</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</si>
  <si>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2025 год                                                                                                                                                      </t>
  </si>
  <si>
    <t>1 16 18000 02 0000 140</t>
  </si>
  <si>
    <t>2 02 49999 13 0000 150</t>
  </si>
  <si>
    <t xml:space="preserve">Иные межбюджетные трансферты в целях софинансирования расходных обязательств, возникающих при выполнении полномочий органа местного самоуправления поселения на создание условий для организации досуга и обеспечения жителей поселения услугами организаций культуры </t>
  </si>
  <si>
    <t>Cубсидии местным бюджетам на осуществление дорожной деятельности в отношении  автомобильных дорог общего пользования местного значения, входящих в транспортный каркас</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</si>
  <si>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t>
  </si>
  <si>
    <t xml:space="preserve">Субсидии в целях софинансирования мероприятий по созданию мест (площадок) накопления твердых бытовых отходов </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</si>
  <si>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отдельными законами ИО об административной ответственности)</t>
  </si>
  <si>
    <t xml:space="preserve">"О внесении изменений в решение Думы </t>
  </si>
  <si>
    <t>Усть-Кутского муниципального образования</t>
  </si>
  <si>
    <t>(городского поселения) от 18.12.2024 г.</t>
  </si>
  <si>
    <t>№ 135/28 "О бюджете Усть-Кутского</t>
  </si>
  <si>
    <t xml:space="preserve">муниципального образования (городского </t>
  </si>
  <si>
    <t>2026 и 2027 годов""</t>
  </si>
  <si>
    <t>поселения) на 2025 год и на плановый период</t>
  </si>
  <si>
    <t xml:space="preserve">Субсидии местным бюджетам на финансовую поддержку реализации инициативных проектов </t>
  </si>
  <si>
    <t>Возврат остатков субсидий, субвенций и иных межбюджетных трансфертов, имеющих целевое назначение прошлых лет</t>
  </si>
  <si>
    <t>2 19 60010 13 0000 150</t>
  </si>
  <si>
    <t>2 02 25555 13 0000 150</t>
  </si>
  <si>
    <t>2 02 25497 13 0000 150</t>
  </si>
  <si>
    <t>2 04 05010 13 0000 150</t>
  </si>
  <si>
    <t>Субсидии местным бюджетам на реализацию программ формирования современной городской среды</t>
  </si>
  <si>
    <t>Субсидии местным бюджетам на реализацию мероприятий по обеспечению жильем молодых семей</t>
  </si>
  <si>
    <t>Иные межбюджетные трансферты в целях софинансирования расходных обязательств, возникающих при выполнении полномочий органа местного самоуправления поселения по организации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</si>
  <si>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Предоставление негосударственными организациями грантов для получателей средств бюджетов городских поселений</t>
  </si>
  <si>
    <t>от 26.03.2025 г. № 143/31</t>
  </si>
  <si>
    <t>Иные межбюджетные трансферты в целях софинансирования расходных обязательств органов местного самоуправления поселений, возникающих при выполнении полномочий по организации благоустройства территории поселения в пределах полномочий, установленных законодательством Российской Федерации</t>
  </si>
  <si>
    <t>Иные межбюджетные трансферты в целях софинансирования расходных обязательств органов местного самоуправления поселений по осуществлению дорожной деятельности в отношении автомобильных дорог местного значения в границах населенных пунктов поселения и обеспечения безопасности дорожного движения на них</t>
  </si>
  <si>
    <t>Прочие безвозмездные поступления в бюджеты городских поселений</t>
  </si>
  <si>
    <t>2 07 05030 13 0000 150</t>
  </si>
  <si>
    <t>2 18 05030 13 0000 150</t>
  </si>
  <si>
    <t>Доходы бюджетов городских поселений от возврата иными организациями остатков субсидий прошлых лет</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</si>
</sst>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0"/>
      <name val="Arial Cyr"/>
      <charset val="204"/>
    </font>
    <font>
      <sz val="10"/>
      <name val="Arial"/>
      <family val="2"/>
      <charset val="204"/>
    </font>
    <font>
      <sz val="12"/>
      <name val="Times New Roman"/>
      <family val="1"/>
      <charset val="204"/>
    </font>
    <font>
      <sz val="11"/>
      <name val="Courier New"/>
      <family val="3"/>
      <charset val="204"/>
    </font>
    <font>
      <sz val="11"/>
      <name val="Arial Cyr"/>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37">
    <xf numFmtId="0" fontId="0" fillId="0" borderId="0" xfId="0"/>
    <xf numFmtId="0" fontId="0" fillId="0" borderId="0" xfId="0" applyAlignment="1"/>
    <xf numFmtId="4" fontId="0" fillId="0" borderId="0" xfId="0" applyNumberFormat="1"/>
    <xf numFmtId="0" fontId="1" fillId="0" borderId="0" xfId="0" applyFont="1" applyAlignment="1"/>
    <xf numFmtId="0" fontId="1" fillId="0" borderId="0" xfId="0" applyFont="1" applyFill="1" applyAlignment="1"/>
    <xf numFmtId="0" fontId="2" fillId="0" borderId="0" xfId="0" applyFont="1"/>
    <xf numFmtId="0" fontId="3" fillId="0" borderId="0" xfId="0" applyFont="1" applyBorder="1" applyAlignment="1"/>
    <xf numFmtId="0" fontId="4" fillId="0" borderId="0" xfId="0" applyFont="1"/>
    <xf numFmtId="0" fontId="3" fillId="0" borderId="0" xfId="0" applyFont="1" applyAlignment="1"/>
    <xf numFmtId="0" fontId="3"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Fill="1" applyBorder="1" applyAlignment="1">
      <alignment horizontal="right"/>
    </xf>
    <xf numFmtId="0" fontId="3" fillId="0" borderId="1" xfId="0" applyFont="1" applyBorder="1" applyAlignment="1">
      <alignment horizontal="left" vertical="top" wrapText="1"/>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164" fontId="3" fillId="0" borderId="1" xfId="0" applyNumberFormat="1" applyFont="1" applyFill="1" applyBorder="1" applyAlignment="1">
      <alignment horizontal="right" wrapText="1"/>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wrapText="1"/>
    </xf>
    <xf numFmtId="164" fontId="3" fillId="0" borderId="1" xfId="0" applyNumberFormat="1" applyFont="1" applyBorder="1" applyAlignment="1">
      <alignment horizontal="right"/>
    </xf>
    <xf numFmtId="49" fontId="3" fillId="0" borderId="1" xfId="0" applyNumberFormat="1" applyFont="1" applyFill="1" applyBorder="1" applyAlignment="1">
      <alignment horizontal="left" vertical="justify"/>
    </xf>
    <xf numFmtId="0" fontId="3" fillId="0" borderId="1" xfId="0" applyFont="1" applyFill="1" applyBorder="1" applyAlignment="1">
      <alignment horizontal="left" vertical="top"/>
    </xf>
    <xf numFmtId="164" fontId="3" fillId="2" borderId="1" xfId="0" applyNumberFormat="1" applyFont="1" applyFill="1" applyBorder="1" applyAlignment="1">
      <alignment horizontal="right"/>
    </xf>
    <xf numFmtId="0" fontId="3" fillId="0" borderId="0" xfId="0" applyFont="1" applyBorder="1" applyAlignment="1"/>
    <xf numFmtId="0" fontId="3" fillId="0" borderId="0" xfId="0" applyFont="1" applyAlignment="1"/>
    <xf numFmtId="164" fontId="0" fillId="0" borderId="0" xfId="0" applyNumberFormat="1"/>
    <xf numFmtId="0" fontId="3" fillId="0" borderId="0" xfId="0" applyFont="1" applyBorder="1" applyAlignment="1">
      <alignment horizontal="left"/>
    </xf>
    <xf numFmtId="3" fontId="3" fillId="2" borderId="1" xfId="0" applyNumberFormat="1" applyFont="1" applyFill="1" applyBorder="1" applyAlignment="1">
      <alignment horizontal="left"/>
    </xf>
    <xf numFmtId="0" fontId="3" fillId="0" borderId="0" xfId="0" applyFont="1" applyBorder="1" applyAlignment="1">
      <alignment horizontal="left"/>
    </xf>
    <xf numFmtId="0" fontId="5" fillId="0" borderId="0" xfId="0" applyFont="1" applyAlignment="1">
      <alignment horizontal="center" wrapText="1"/>
    </xf>
    <xf numFmtId="0" fontId="3" fillId="0" borderId="1" xfId="0" applyFont="1" applyBorder="1" applyAlignment="1">
      <alignment horizontal="center" vertical="center" wrapText="1"/>
    </xf>
    <xf numFmtId="1" fontId="3" fillId="0" borderId="2"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0"/>
  <sheetViews>
    <sheetView tabSelected="1" topLeftCell="A71" zoomScale="89" zoomScaleNormal="89" workbookViewId="0">
      <selection activeCell="A85" sqref="A85"/>
    </sheetView>
  </sheetViews>
  <sheetFormatPr defaultRowHeight="12.75" x14ac:dyDescent="0.2"/>
  <cols>
    <col min="1" max="1" width="94" customWidth="1"/>
    <col min="2" max="2" width="10.42578125" customWidth="1"/>
    <col min="3" max="3" width="30.28515625" customWidth="1"/>
    <col min="4" max="4" width="15.5703125" customWidth="1"/>
    <col min="5" max="5" width="17.85546875" customWidth="1"/>
  </cols>
  <sheetData>
    <row r="1" spans="1:5" ht="15" x14ac:dyDescent="0.25">
      <c r="A1" s="1"/>
      <c r="B1" s="6" t="s">
        <v>0</v>
      </c>
      <c r="C1" s="6"/>
      <c r="D1" s="6"/>
      <c r="E1" s="7"/>
    </row>
    <row r="2" spans="1:5" ht="15" x14ac:dyDescent="0.25">
      <c r="A2" s="1"/>
      <c r="B2" s="27" t="s">
        <v>94</v>
      </c>
      <c r="C2" s="6"/>
      <c r="D2" s="6"/>
      <c r="E2" s="7"/>
    </row>
    <row r="3" spans="1:5" ht="15" x14ac:dyDescent="0.25">
      <c r="A3" s="1"/>
      <c r="B3" s="27" t="s">
        <v>95</v>
      </c>
      <c r="C3" s="6"/>
      <c r="D3" s="6"/>
      <c r="E3" s="7"/>
    </row>
    <row r="4" spans="1:5" ht="15" x14ac:dyDescent="0.25">
      <c r="A4" s="1"/>
      <c r="B4" s="32" t="s">
        <v>104</v>
      </c>
      <c r="C4" s="32"/>
      <c r="D4" s="32"/>
      <c r="E4" s="7"/>
    </row>
    <row r="5" spans="1:5" ht="15" x14ac:dyDescent="0.25">
      <c r="A5" s="1"/>
      <c r="B5" s="32" t="s">
        <v>105</v>
      </c>
      <c r="C5" s="32"/>
      <c r="D5" s="32"/>
      <c r="E5" s="7"/>
    </row>
    <row r="6" spans="1:5" ht="15" x14ac:dyDescent="0.25">
      <c r="A6" s="1"/>
      <c r="B6" s="32" t="s">
        <v>106</v>
      </c>
      <c r="C6" s="32"/>
      <c r="D6" s="32"/>
      <c r="E6" s="7"/>
    </row>
    <row r="7" spans="1:5" ht="15" x14ac:dyDescent="0.25">
      <c r="A7" s="1"/>
      <c r="B7" s="32" t="s">
        <v>107</v>
      </c>
      <c r="C7" s="32"/>
      <c r="D7" s="32"/>
      <c r="E7" s="7"/>
    </row>
    <row r="8" spans="1:5" ht="15" x14ac:dyDescent="0.25">
      <c r="A8" s="1"/>
      <c r="B8" s="32" t="s">
        <v>108</v>
      </c>
      <c r="C8" s="32"/>
      <c r="D8" s="32"/>
      <c r="E8" s="7"/>
    </row>
    <row r="9" spans="1:5" ht="15" x14ac:dyDescent="0.25">
      <c r="A9" s="1"/>
      <c r="B9" s="32" t="s">
        <v>110</v>
      </c>
      <c r="C9" s="32"/>
      <c r="D9" s="32"/>
      <c r="E9" s="7"/>
    </row>
    <row r="10" spans="1:5" ht="15" x14ac:dyDescent="0.25">
      <c r="A10" s="1"/>
      <c r="B10" s="32" t="s">
        <v>109</v>
      </c>
      <c r="C10" s="32"/>
      <c r="D10" s="32"/>
      <c r="E10" s="7"/>
    </row>
    <row r="11" spans="1:5" ht="15" x14ac:dyDescent="0.25">
      <c r="A11" s="1"/>
      <c r="B11" s="32" t="s">
        <v>121</v>
      </c>
      <c r="C11" s="32"/>
      <c r="D11" s="32"/>
      <c r="E11" s="28"/>
    </row>
    <row r="12" spans="1:5" ht="15" x14ac:dyDescent="0.25">
      <c r="A12" s="1"/>
      <c r="B12" s="30"/>
      <c r="C12" s="30"/>
      <c r="D12" s="30"/>
      <c r="E12" s="28"/>
    </row>
    <row r="13" spans="1:5" ht="33.75" customHeight="1" x14ac:dyDescent="0.2">
      <c r="A13" s="33" t="s">
        <v>96</v>
      </c>
      <c r="B13" s="33"/>
      <c r="C13" s="33"/>
      <c r="D13" s="33"/>
    </row>
    <row r="14" spans="1:5" ht="15" x14ac:dyDescent="0.25">
      <c r="A14" s="8"/>
      <c r="B14" s="8"/>
      <c r="C14" s="9"/>
      <c r="D14" s="8" t="s">
        <v>1</v>
      </c>
    </row>
    <row r="15" spans="1:5" ht="21" customHeight="1" x14ac:dyDescent="0.2">
      <c r="A15" s="34" t="s">
        <v>65</v>
      </c>
      <c r="B15" s="35" t="s">
        <v>77</v>
      </c>
      <c r="C15" s="36"/>
      <c r="D15" s="34" t="s">
        <v>2</v>
      </c>
    </row>
    <row r="16" spans="1:5" ht="90" x14ac:dyDescent="0.2">
      <c r="A16" s="34"/>
      <c r="B16" s="10" t="s">
        <v>66</v>
      </c>
      <c r="C16" s="10" t="s">
        <v>3</v>
      </c>
      <c r="D16" s="34"/>
    </row>
    <row r="17" spans="1:5" ht="15" x14ac:dyDescent="0.25">
      <c r="A17" s="11">
        <v>1</v>
      </c>
      <c r="B17" s="11">
        <v>2</v>
      </c>
      <c r="C17" s="11">
        <v>3</v>
      </c>
      <c r="D17" s="11">
        <v>4</v>
      </c>
    </row>
    <row r="18" spans="1:5" ht="15" x14ac:dyDescent="0.25">
      <c r="A18" s="13" t="s">
        <v>4</v>
      </c>
      <c r="B18" s="12">
        <v>182</v>
      </c>
      <c r="C18" s="12" t="s">
        <v>5</v>
      </c>
      <c r="D18" s="14">
        <f>+D19</f>
        <v>717952.48</v>
      </c>
      <c r="E18" s="2"/>
    </row>
    <row r="19" spans="1:5" ht="15" x14ac:dyDescent="0.25">
      <c r="A19" s="13" t="s">
        <v>6</v>
      </c>
      <c r="B19" s="12">
        <v>182</v>
      </c>
      <c r="C19" s="12" t="s">
        <v>7</v>
      </c>
      <c r="D19" s="14">
        <f>632452.48+85500</f>
        <v>717952.48</v>
      </c>
      <c r="E19" s="2"/>
    </row>
    <row r="20" spans="1:5" ht="15" x14ac:dyDescent="0.25">
      <c r="A20" s="13" t="s">
        <v>8</v>
      </c>
      <c r="B20" s="12">
        <v>100</v>
      </c>
      <c r="C20" s="12" t="s">
        <v>9</v>
      </c>
      <c r="D20" s="14">
        <f>+D21+D22+D23+D24</f>
        <v>19977.399999999998</v>
      </c>
      <c r="E20" s="2"/>
    </row>
    <row r="21" spans="1:5" ht="60" x14ac:dyDescent="0.25">
      <c r="A21" s="15" t="s">
        <v>42</v>
      </c>
      <c r="B21" s="12">
        <v>100</v>
      </c>
      <c r="C21" s="12" t="s">
        <v>10</v>
      </c>
      <c r="D21" s="14">
        <v>10450.5</v>
      </c>
      <c r="E21" s="2"/>
    </row>
    <row r="22" spans="1:5" ht="64.5" customHeight="1" x14ac:dyDescent="0.25">
      <c r="A22" s="15" t="s">
        <v>43</v>
      </c>
      <c r="B22" s="12">
        <v>100</v>
      </c>
      <c r="C22" s="12" t="s">
        <v>11</v>
      </c>
      <c r="D22" s="14">
        <v>47.1</v>
      </c>
      <c r="E22" s="2"/>
    </row>
    <row r="23" spans="1:5" ht="60" x14ac:dyDescent="0.25">
      <c r="A23" s="15" t="s">
        <v>44</v>
      </c>
      <c r="B23" s="12">
        <v>100</v>
      </c>
      <c r="C23" s="12" t="s">
        <v>12</v>
      </c>
      <c r="D23" s="14">
        <v>10552</v>
      </c>
      <c r="E23" s="2"/>
    </row>
    <row r="24" spans="1:5" ht="60" x14ac:dyDescent="0.25">
      <c r="A24" s="15" t="s">
        <v>45</v>
      </c>
      <c r="B24" s="12">
        <v>100</v>
      </c>
      <c r="C24" s="12" t="s">
        <v>13</v>
      </c>
      <c r="D24" s="14">
        <v>-1072.2</v>
      </c>
      <c r="E24" s="2"/>
    </row>
    <row r="25" spans="1:5" ht="15" x14ac:dyDescent="0.25">
      <c r="A25" s="15" t="s">
        <v>78</v>
      </c>
      <c r="B25" s="12">
        <v>182</v>
      </c>
      <c r="C25" s="12" t="s">
        <v>79</v>
      </c>
      <c r="D25" s="14">
        <f>D26</f>
        <v>112</v>
      </c>
      <c r="E25" s="2"/>
    </row>
    <row r="26" spans="1:5" ht="15" x14ac:dyDescent="0.25">
      <c r="A26" s="15" t="s">
        <v>80</v>
      </c>
      <c r="B26" s="12">
        <v>182</v>
      </c>
      <c r="C26" s="12" t="s">
        <v>81</v>
      </c>
      <c r="D26" s="14">
        <v>112</v>
      </c>
      <c r="E26" s="2"/>
    </row>
    <row r="27" spans="1:5" ht="15" x14ac:dyDescent="0.25">
      <c r="A27" s="15" t="s">
        <v>14</v>
      </c>
      <c r="B27" s="12">
        <v>182</v>
      </c>
      <c r="C27" s="12" t="s">
        <v>15</v>
      </c>
      <c r="D27" s="14">
        <f>+D28+D29</f>
        <v>40077</v>
      </c>
      <c r="E27" s="2"/>
    </row>
    <row r="28" spans="1:5" ht="34.5" customHeight="1" x14ac:dyDescent="0.25">
      <c r="A28" s="15" t="s">
        <v>46</v>
      </c>
      <c r="B28" s="12">
        <v>182</v>
      </c>
      <c r="C28" s="12" t="s">
        <v>16</v>
      </c>
      <c r="D28" s="14">
        <v>9557</v>
      </c>
      <c r="E28" s="2"/>
    </row>
    <row r="29" spans="1:5" ht="15" x14ac:dyDescent="0.25">
      <c r="A29" s="15" t="s">
        <v>17</v>
      </c>
      <c r="B29" s="12">
        <v>182</v>
      </c>
      <c r="C29" s="12" t="s">
        <v>18</v>
      </c>
      <c r="D29" s="14">
        <f>+D30+D31</f>
        <v>30520</v>
      </c>
      <c r="E29" s="2"/>
    </row>
    <row r="30" spans="1:5" ht="30" x14ac:dyDescent="0.25">
      <c r="A30" s="15" t="s">
        <v>47</v>
      </c>
      <c r="B30" s="12">
        <v>182</v>
      </c>
      <c r="C30" s="12" t="s">
        <v>19</v>
      </c>
      <c r="D30" s="14">
        <v>23144</v>
      </c>
      <c r="E30" s="2"/>
    </row>
    <row r="31" spans="1:5" ht="30" x14ac:dyDescent="0.25">
      <c r="A31" s="15" t="s">
        <v>48</v>
      </c>
      <c r="B31" s="16">
        <v>182</v>
      </c>
      <c r="C31" s="16" t="s">
        <v>20</v>
      </c>
      <c r="D31" s="14">
        <v>7376</v>
      </c>
      <c r="E31" s="2"/>
    </row>
    <row r="32" spans="1:5" ht="15" hidden="1" x14ac:dyDescent="0.25">
      <c r="A32" s="17" t="s">
        <v>21</v>
      </c>
      <c r="B32" s="13">
        <v>952</v>
      </c>
      <c r="C32" s="16" t="s">
        <v>22</v>
      </c>
      <c r="D32" s="14">
        <f>+D33</f>
        <v>0</v>
      </c>
      <c r="E32" s="2"/>
    </row>
    <row r="33" spans="1:5" ht="60.75" hidden="1" customHeight="1" x14ac:dyDescent="0.25">
      <c r="A33" s="17" t="s">
        <v>49</v>
      </c>
      <c r="B33" s="16">
        <v>952</v>
      </c>
      <c r="C33" s="16" t="s">
        <v>23</v>
      </c>
      <c r="D33" s="14">
        <v>0</v>
      </c>
      <c r="E33" s="2"/>
    </row>
    <row r="34" spans="1:5" ht="30" x14ac:dyDescent="0.25">
      <c r="A34" s="15" t="s">
        <v>92</v>
      </c>
      <c r="B34" s="16">
        <v>952</v>
      </c>
      <c r="C34" s="12" t="s">
        <v>24</v>
      </c>
      <c r="D34" s="23">
        <f>D35+D36+D37+D39+D38+D40</f>
        <v>51569.590000000004</v>
      </c>
      <c r="E34" s="2"/>
    </row>
    <row r="35" spans="1:5" ht="75" x14ac:dyDescent="0.25">
      <c r="A35" s="17" t="s">
        <v>50</v>
      </c>
      <c r="B35" s="16">
        <v>952</v>
      </c>
      <c r="C35" s="18" t="s">
        <v>25</v>
      </c>
      <c r="D35" s="19">
        <v>15138.69</v>
      </c>
      <c r="E35" s="2"/>
    </row>
    <row r="36" spans="1:5" ht="60" x14ac:dyDescent="0.25">
      <c r="A36" s="17" t="s">
        <v>51</v>
      </c>
      <c r="B36" s="16">
        <v>952</v>
      </c>
      <c r="C36" s="18" t="s">
        <v>26</v>
      </c>
      <c r="D36" s="19">
        <v>14097.1</v>
      </c>
      <c r="E36" s="2"/>
    </row>
    <row r="37" spans="1:5" ht="30" x14ac:dyDescent="0.25">
      <c r="A37" s="17" t="s">
        <v>52</v>
      </c>
      <c r="B37" s="16">
        <v>952</v>
      </c>
      <c r="C37" s="20" t="s">
        <v>27</v>
      </c>
      <c r="D37" s="19">
        <v>15085</v>
      </c>
      <c r="E37" s="2"/>
    </row>
    <row r="38" spans="1:5" ht="45" hidden="1" x14ac:dyDescent="0.25">
      <c r="A38" s="17" t="s">
        <v>71</v>
      </c>
      <c r="B38" s="16">
        <v>952</v>
      </c>
      <c r="C38" s="20" t="s">
        <v>70</v>
      </c>
      <c r="D38" s="19">
        <v>0</v>
      </c>
      <c r="E38" s="2"/>
    </row>
    <row r="39" spans="1:5" ht="60" x14ac:dyDescent="0.25">
      <c r="A39" s="17" t="s">
        <v>53</v>
      </c>
      <c r="B39" s="16">
        <v>952</v>
      </c>
      <c r="C39" s="20" t="s">
        <v>73</v>
      </c>
      <c r="D39" s="19">
        <v>5748.8</v>
      </c>
      <c r="E39" s="2"/>
    </row>
    <row r="40" spans="1:5" ht="79.5" customHeight="1" x14ac:dyDescent="0.25">
      <c r="A40" s="17" t="s">
        <v>82</v>
      </c>
      <c r="B40" s="16">
        <v>952</v>
      </c>
      <c r="C40" s="20" t="s">
        <v>83</v>
      </c>
      <c r="D40" s="19">
        <v>1500</v>
      </c>
      <c r="E40" s="2"/>
    </row>
    <row r="41" spans="1:5" ht="30" x14ac:dyDescent="0.25">
      <c r="A41" s="17" t="s">
        <v>56</v>
      </c>
      <c r="B41" s="16">
        <v>952</v>
      </c>
      <c r="C41" s="20" t="s">
        <v>28</v>
      </c>
      <c r="D41" s="19">
        <v>112</v>
      </c>
      <c r="E41" s="2"/>
    </row>
    <row r="42" spans="1:5" ht="30" x14ac:dyDescent="0.25">
      <c r="A42" s="17" t="s">
        <v>57</v>
      </c>
      <c r="B42" s="16">
        <v>952</v>
      </c>
      <c r="C42" s="20" t="s">
        <v>29</v>
      </c>
      <c r="D42" s="19">
        <v>692.43</v>
      </c>
      <c r="E42" s="2"/>
    </row>
    <row r="43" spans="1:5" ht="15" hidden="1" x14ac:dyDescent="0.25">
      <c r="A43" s="17" t="s">
        <v>67</v>
      </c>
      <c r="B43" s="16">
        <v>952</v>
      </c>
      <c r="C43" s="20" t="s">
        <v>68</v>
      </c>
      <c r="D43" s="19">
        <v>0</v>
      </c>
      <c r="E43" s="2"/>
    </row>
    <row r="44" spans="1:5" ht="75" x14ac:dyDescent="0.25">
      <c r="A44" s="17" t="s">
        <v>54</v>
      </c>
      <c r="B44" s="16">
        <v>952</v>
      </c>
      <c r="C44" s="20" t="s">
        <v>74</v>
      </c>
      <c r="D44" s="19">
        <v>6800</v>
      </c>
      <c r="E44" s="2"/>
    </row>
    <row r="45" spans="1:5" ht="45" x14ac:dyDescent="0.25">
      <c r="A45" s="17" t="s">
        <v>55</v>
      </c>
      <c r="B45" s="16">
        <v>952</v>
      </c>
      <c r="C45" s="20" t="s">
        <v>75</v>
      </c>
      <c r="D45" s="19">
        <v>2800</v>
      </c>
      <c r="E45" s="2"/>
    </row>
    <row r="46" spans="1:5" ht="75" x14ac:dyDescent="0.25">
      <c r="A46" s="17" t="s">
        <v>84</v>
      </c>
      <c r="B46" s="16">
        <v>952</v>
      </c>
      <c r="C46" s="20" t="s">
        <v>85</v>
      </c>
      <c r="D46" s="19">
        <v>200</v>
      </c>
      <c r="E46" s="2"/>
    </row>
    <row r="47" spans="1:5" ht="45" x14ac:dyDescent="0.25">
      <c r="A47" s="15" t="s">
        <v>59</v>
      </c>
      <c r="B47" s="16">
        <v>952</v>
      </c>
      <c r="C47" s="12" t="s">
        <v>31</v>
      </c>
      <c r="D47" s="19">
        <v>100</v>
      </c>
      <c r="E47" s="2"/>
    </row>
    <row r="48" spans="1:5" ht="60" x14ac:dyDescent="0.25">
      <c r="A48" s="15" t="s">
        <v>86</v>
      </c>
      <c r="B48" s="16">
        <v>952</v>
      </c>
      <c r="C48" s="12" t="s">
        <v>87</v>
      </c>
      <c r="D48" s="19">
        <v>100</v>
      </c>
      <c r="E48" s="2"/>
    </row>
    <row r="49" spans="1:5" ht="60" x14ac:dyDescent="0.25">
      <c r="A49" s="15" t="s">
        <v>88</v>
      </c>
      <c r="B49" s="16">
        <v>952</v>
      </c>
      <c r="C49" s="12" t="s">
        <v>89</v>
      </c>
      <c r="D49" s="19">
        <v>50</v>
      </c>
      <c r="E49" s="2"/>
    </row>
    <row r="50" spans="1:5" ht="60" x14ac:dyDescent="0.25">
      <c r="A50" s="15" t="s">
        <v>90</v>
      </c>
      <c r="B50" s="16">
        <v>952</v>
      </c>
      <c r="C50" s="12" t="s">
        <v>91</v>
      </c>
      <c r="D50" s="19">
        <v>50</v>
      </c>
      <c r="E50" s="2"/>
    </row>
    <row r="51" spans="1:5" ht="48.75" customHeight="1" x14ac:dyDescent="0.25">
      <c r="A51" s="15" t="s">
        <v>58</v>
      </c>
      <c r="B51" s="16">
        <v>952</v>
      </c>
      <c r="C51" s="12" t="s">
        <v>30</v>
      </c>
      <c r="D51" s="19">
        <v>8602.6</v>
      </c>
      <c r="E51" s="2"/>
    </row>
    <row r="52" spans="1:5" ht="48.75" customHeight="1" x14ac:dyDescent="0.25">
      <c r="A52" s="17" t="s">
        <v>101</v>
      </c>
      <c r="B52" s="20">
        <v>952</v>
      </c>
      <c r="C52" s="20" t="s">
        <v>97</v>
      </c>
      <c r="D52" s="22">
        <v>500</v>
      </c>
      <c r="E52" s="2"/>
    </row>
    <row r="53" spans="1:5" ht="15" x14ac:dyDescent="0.25">
      <c r="A53" s="17" t="s">
        <v>32</v>
      </c>
      <c r="B53" s="24" t="s">
        <v>33</v>
      </c>
      <c r="C53" s="20" t="s">
        <v>34</v>
      </c>
      <c r="D53" s="14">
        <f>+D18+D20+D27+D32+D34+D44+D45+D41+D42+D51+D47+D43+D25+D46+D48+D49+D50+D52</f>
        <v>849695.5</v>
      </c>
      <c r="E53" s="2"/>
    </row>
    <row r="54" spans="1:5" ht="15" x14ac:dyDescent="0.25">
      <c r="A54" s="17" t="s">
        <v>35</v>
      </c>
      <c r="B54" s="24" t="s">
        <v>33</v>
      </c>
      <c r="C54" s="20" t="s">
        <v>36</v>
      </c>
      <c r="D54" s="26">
        <f>SUM(D55:D76)</f>
        <v>1526016.5</v>
      </c>
      <c r="E54" s="2"/>
    </row>
    <row r="55" spans="1:5" ht="33.75" customHeight="1" x14ac:dyDescent="0.25">
      <c r="A55" s="17" t="s">
        <v>60</v>
      </c>
      <c r="B55" s="20">
        <v>952</v>
      </c>
      <c r="C55" s="21" t="s">
        <v>37</v>
      </c>
      <c r="D55" s="22">
        <v>130922.6</v>
      </c>
      <c r="E55" s="2"/>
    </row>
    <row r="56" spans="1:5" ht="108.75" customHeight="1" x14ac:dyDescent="0.25">
      <c r="A56" s="17" t="s">
        <v>72</v>
      </c>
      <c r="B56" s="20">
        <v>952</v>
      </c>
      <c r="C56" s="21" t="s">
        <v>69</v>
      </c>
      <c r="D56" s="22">
        <v>311355.90000000002</v>
      </c>
      <c r="E56" s="2"/>
    </row>
    <row r="57" spans="1:5" ht="32.25" customHeight="1" x14ac:dyDescent="0.25">
      <c r="A57" s="17" t="s">
        <v>61</v>
      </c>
      <c r="B57" s="20">
        <v>952</v>
      </c>
      <c r="C57" s="21" t="s">
        <v>38</v>
      </c>
      <c r="D57" s="22">
        <f>325664.7+65311.7</f>
        <v>390976.4</v>
      </c>
      <c r="E57" s="2"/>
    </row>
    <row r="58" spans="1:5" ht="30.75" customHeight="1" x14ac:dyDescent="0.25">
      <c r="A58" s="17" t="s">
        <v>118</v>
      </c>
      <c r="B58" s="20">
        <v>952</v>
      </c>
      <c r="C58" s="21" t="s">
        <v>115</v>
      </c>
      <c r="D58" s="22">
        <v>9592.7999999999993</v>
      </c>
      <c r="E58" s="2"/>
    </row>
    <row r="59" spans="1:5" ht="33" customHeight="1" x14ac:dyDescent="0.25">
      <c r="A59" s="17" t="s">
        <v>117</v>
      </c>
      <c r="B59" s="20">
        <v>952</v>
      </c>
      <c r="C59" s="21" t="s">
        <v>114</v>
      </c>
      <c r="D59" s="22">
        <v>9523.2999999999993</v>
      </c>
    </row>
    <row r="60" spans="1:5" ht="48.75" customHeight="1" x14ac:dyDescent="0.25">
      <c r="A60" s="17" t="s">
        <v>100</v>
      </c>
      <c r="B60" s="20">
        <v>952</v>
      </c>
      <c r="C60" s="21" t="s">
        <v>39</v>
      </c>
      <c r="D60" s="22">
        <v>74273.399999999994</v>
      </c>
    </row>
    <row r="61" spans="1:5" ht="12.95" hidden="1" customHeight="1" x14ac:dyDescent="0.25">
      <c r="A61" s="17" t="s">
        <v>93</v>
      </c>
      <c r="B61" s="20">
        <v>952</v>
      </c>
      <c r="C61" s="21" t="s">
        <v>39</v>
      </c>
      <c r="D61" s="22">
        <v>0</v>
      </c>
    </row>
    <row r="62" spans="1:5" ht="43.5" hidden="1" customHeight="1" x14ac:dyDescent="0.25">
      <c r="A62" s="17" t="s">
        <v>62</v>
      </c>
      <c r="B62" s="20">
        <v>952</v>
      </c>
      <c r="C62" s="21" t="s">
        <v>39</v>
      </c>
      <c r="D62" s="22">
        <v>0</v>
      </c>
    </row>
    <row r="63" spans="1:5" ht="20.25" customHeight="1" x14ac:dyDescent="0.25">
      <c r="A63" s="17" t="s">
        <v>63</v>
      </c>
      <c r="B63" s="20">
        <v>952</v>
      </c>
      <c r="C63" s="21" t="s">
        <v>39</v>
      </c>
      <c r="D63" s="22">
        <f>13712.9+396.3</f>
        <v>14109.199999999999</v>
      </c>
    </row>
    <row r="64" spans="1:5" ht="32.25" customHeight="1" x14ac:dyDescent="0.25">
      <c r="A64" s="17" t="s">
        <v>102</v>
      </c>
      <c r="B64" s="20">
        <v>952</v>
      </c>
      <c r="C64" s="21" t="s">
        <v>39</v>
      </c>
      <c r="D64" s="22">
        <v>7750.7</v>
      </c>
    </row>
    <row r="65" spans="1:4" ht="28.5" customHeight="1" x14ac:dyDescent="0.25">
      <c r="A65" s="17" t="s">
        <v>111</v>
      </c>
      <c r="B65" s="20">
        <v>952</v>
      </c>
      <c r="C65" s="21" t="s">
        <v>39</v>
      </c>
      <c r="D65" s="22">
        <v>19634.900000000001</v>
      </c>
    </row>
    <row r="66" spans="1:4" ht="12.95" hidden="1" customHeight="1" x14ac:dyDescent="0.25">
      <c r="A66" s="17" t="s">
        <v>64</v>
      </c>
      <c r="B66" s="20">
        <v>952</v>
      </c>
      <c r="C66" s="20" t="s">
        <v>40</v>
      </c>
      <c r="D66" s="22">
        <v>0</v>
      </c>
    </row>
    <row r="67" spans="1:4" ht="12.95" hidden="1" customHeight="1" x14ac:dyDescent="0.25">
      <c r="A67" s="17" t="s">
        <v>76</v>
      </c>
      <c r="B67" s="20">
        <v>952</v>
      </c>
      <c r="C67" s="20" t="s">
        <v>40</v>
      </c>
      <c r="D67" s="22">
        <v>0</v>
      </c>
    </row>
    <row r="68" spans="1:4" ht="89.25" customHeight="1" x14ac:dyDescent="0.25">
      <c r="A68" s="17" t="s">
        <v>103</v>
      </c>
      <c r="B68" s="20">
        <v>952</v>
      </c>
      <c r="C68" s="20" t="s">
        <v>40</v>
      </c>
      <c r="D68" s="22">
        <v>0.7</v>
      </c>
    </row>
    <row r="69" spans="1:4" ht="90" x14ac:dyDescent="0.25">
      <c r="A69" s="17" t="s">
        <v>119</v>
      </c>
      <c r="B69" s="20">
        <v>952</v>
      </c>
      <c r="C69" s="21" t="s">
        <v>98</v>
      </c>
      <c r="D69" s="22">
        <v>331903.3</v>
      </c>
    </row>
    <row r="70" spans="1:4" ht="75" x14ac:dyDescent="0.25">
      <c r="A70" s="17" t="s">
        <v>122</v>
      </c>
      <c r="B70" s="20">
        <v>952</v>
      </c>
      <c r="C70" s="21" t="s">
        <v>98</v>
      </c>
      <c r="D70" s="22">
        <v>43764.4</v>
      </c>
    </row>
    <row r="71" spans="1:4" ht="75" x14ac:dyDescent="0.25">
      <c r="A71" s="17" t="s">
        <v>123</v>
      </c>
      <c r="B71" s="20">
        <v>952</v>
      </c>
      <c r="C71" s="31" t="s">
        <v>98</v>
      </c>
      <c r="D71" s="22">
        <v>180670.6</v>
      </c>
    </row>
    <row r="72" spans="1:4" ht="60" x14ac:dyDescent="0.25">
      <c r="A72" s="17" t="s">
        <v>99</v>
      </c>
      <c r="B72" s="20">
        <v>952</v>
      </c>
      <c r="C72" s="21" t="s">
        <v>98</v>
      </c>
      <c r="D72" s="22">
        <v>5000</v>
      </c>
    </row>
    <row r="73" spans="1:4" ht="30" x14ac:dyDescent="0.25">
      <c r="A73" s="17" t="s">
        <v>120</v>
      </c>
      <c r="B73" s="20">
        <v>952</v>
      </c>
      <c r="C73" s="21" t="s">
        <v>116</v>
      </c>
      <c r="D73" s="22">
        <v>600</v>
      </c>
    </row>
    <row r="74" spans="1:4" ht="15" x14ac:dyDescent="0.25">
      <c r="A74" s="17" t="s">
        <v>124</v>
      </c>
      <c r="B74" s="20">
        <v>952</v>
      </c>
      <c r="C74" s="21" t="s">
        <v>125</v>
      </c>
      <c r="D74" s="22">
        <v>3216</v>
      </c>
    </row>
    <row r="75" spans="1:4" ht="30" x14ac:dyDescent="0.25">
      <c r="A75" s="17" t="s">
        <v>127</v>
      </c>
      <c r="B75" s="20">
        <v>952</v>
      </c>
      <c r="C75" s="21" t="s">
        <v>126</v>
      </c>
      <c r="D75" s="22">
        <v>22.1</v>
      </c>
    </row>
    <row r="76" spans="1:4" ht="30" x14ac:dyDescent="0.25">
      <c r="A76" s="17" t="s">
        <v>112</v>
      </c>
      <c r="B76" s="20">
        <v>952</v>
      </c>
      <c r="C76" s="20" t="s">
        <v>113</v>
      </c>
      <c r="D76" s="19">
        <v>-7299.8</v>
      </c>
    </row>
    <row r="77" spans="1:4" ht="15" x14ac:dyDescent="0.25">
      <c r="A77" s="25" t="s">
        <v>41</v>
      </c>
      <c r="B77" s="20"/>
      <c r="C77" s="20"/>
      <c r="D77" s="26">
        <f>+D53+D54</f>
        <v>2375712</v>
      </c>
    </row>
    <row r="78" spans="1:4" x14ac:dyDescent="0.2">
      <c r="A78" s="3"/>
      <c r="B78" s="3"/>
      <c r="C78" s="3"/>
      <c r="D78" s="4"/>
    </row>
    <row r="79" spans="1:4" ht="15.75" x14ac:dyDescent="0.25">
      <c r="A79" s="5"/>
    </row>
    <row r="80" spans="1:4" x14ac:dyDescent="0.2">
      <c r="D80" s="29"/>
    </row>
  </sheetData>
  <mergeCells count="12">
    <mergeCell ref="A15:A16"/>
    <mergeCell ref="B15:C15"/>
    <mergeCell ref="D15:D16"/>
    <mergeCell ref="B7:D7"/>
    <mergeCell ref="B8:D8"/>
    <mergeCell ref="B10:D10"/>
    <mergeCell ref="B11:D11"/>
    <mergeCell ref="B4:D4"/>
    <mergeCell ref="B5:D5"/>
    <mergeCell ref="B6:D6"/>
    <mergeCell ref="B9:D9"/>
    <mergeCell ref="A13:D13"/>
  </mergeCells>
  <pageMargins left="0.78740157480314965" right="0.59055118110236227" top="0.59055118110236227" bottom="0.59055118110236227" header="0.15748031496062992" footer="0.19685039370078741"/>
  <pageSetup paperSize="9" scale="5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2025</vt:lpstr>
      <vt:lpstr>'2025'!Область_печати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2023-11-15T02:58:35Z</cp:lastPrinted>
  <dcterms:created xsi:type="dcterms:W3CDTF">2021-12-15T02:45:11Z</dcterms:created>
  <dcterms:modified xsi:type="dcterms:W3CDTF">2025-04-01T03:51:21Z</dcterms:modified>
</cp:coreProperties>
</file>