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X:\Кондратенко И.Е\БЮДЖЕТ 2023-2025\уточнения\март 29.03.2023\приложения\"/>
    </mc:Choice>
  </mc:AlternateContent>
  <bookViews>
    <workbookView xWindow="0" yWindow="0" windowWidth="28800" windowHeight="12435"/>
  </bookViews>
  <sheets>
    <sheet name="2023-2024" sheetId="1" r:id="rId1"/>
  </sheets>
  <definedNames>
    <definedName name="_xlnm.Print_Area" localSheetId="0">'2023-2024'!$A$1:$E$69</definedName>
  </definedNames>
  <calcPr calcId="152511"/>
</workbook>
</file>

<file path=xl/calcChain.xml><?xml version="1.0" encoding="utf-8"?>
<calcChain xmlns="http://schemas.openxmlformats.org/spreadsheetml/2006/main">
  <c r="D44" i="1" l="1"/>
  <c r="E45" i="1"/>
  <c r="E44" i="1" s="1"/>
  <c r="D45" i="1"/>
  <c r="E31" i="1" l="1"/>
  <c r="D31" i="1"/>
  <c r="E17" i="1" l="1"/>
  <c r="D17" i="1"/>
  <c r="E29" i="1"/>
  <c r="D29" i="1"/>
  <c r="E26" i="1"/>
  <c r="E24" i="1" s="1"/>
  <c r="D26" i="1"/>
  <c r="D24" i="1" s="1"/>
  <c r="E19" i="1"/>
  <c r="D19" i="1"/>
  <c r="D43" i="1" l="1"/>
  <c r="D56" i="1" s="1"/>
  <c r="E43" i="1"/>
  <c r="E56" i="1" s="1"/>
</calcChain>
</file>

<file path=xl/sharedStrings.xml><?xml version="1.0" encoding="utf-8"?>
<sst xmlns="http://schemas.openxmlformats.org/spreadsheetml/2006/main" count="100" uniqueCount="93">
  <si>
    <t>(тыс.рублей)</t>
  </si>
  <si>
    <t xml:space="preserve">Сумма </t>
  </si>
  <si>
    <t xml:space="preserve">главного админи-стратора доходов </t>
  </si>
  <si>
    <t>доходов  бюджета</t>
  </si>
  <si>
    <t>2024 год</t>
  </si>
  <si>
    <t>НАЛОГИ НА ПРИБЫЛЬ, ДОХОДЫ</t>
  </si>
  <si>
    <t>1 01 00000 00 0000 000</t>
  </si>
  <si>
    <t>Налог на доходы физических лиц</t>
  </si>
  <si>
    <t>1 01 02000 01 0000 110</t>
  </si>
  <si>
    <t>АКЦИЗЫ</t>
  </si>
  <si>
    <t>1 03 02200 01 0000 110</t>
  </si>
  <si>
    <t>1 03 02230 01 0000 110</t>
  </si>
  <si>
    <t>1 03 02240 01 0000 110</t>
  </si>
  <si>
    <t>1 03 02250 01 0000 110</t>
  </si>
  <si>
    <t>1 03 02260 01 0000 110</t>
  </si>
  <si>
    <t>НАЛОГИ НА ИМУЩЕСТВО</t>
  </si>
  <si>
    <t>1 06 00000 00 0000 000</t>
  </si>
  <si>
    <t>1 06 01030 13 0000 110</t>
  </si>
  <si>
    <t>ЗЕМЕЛЬНЫЙ НАЛОГ</t>
  </si>
  <si>
    <t>1 06 06000 13 0000 110</t>
  </si>
  <si>
    <t>1 06 06033 13 0000 110</t>
  </si>
  <si>
    <t xml:space="preserve">1 06 06043 13 0000 110   </t>
  </si>
  <si>
    <t>ГОСУДАРСТВЕННАЯ ПОШЛИНА</t>
  </si>
  <si>
    <t xml:space="preserve">1 08 00000 00 0000 110 </t>
  </si>
  <si>
    <t>1 08 07175 01 0000 110</t>
  </si>
  <si>
    <t>1 11 00000 00 0000 000</t>
  </si>
  <si>
    <t xml:space="preserve">1 11 05013 13 0000 120        </t>
  </si>
  <si>
    <t xml:space="preserve">1 11 05025 13 0000 120        </t>
  </si>
  <si>
    <t>1 11 05075 13 0000 120</t>
  </si>
  <si>
    <t>1 13 01995 13 0000 130</t>
  </si>
  <si>
    <t>1 13 02065 13 0000 130</t>
  </si>
  <si>
    <t>1 16 11064 01 0000 140</t>
  </si>
  <si>
    <t>1 16 02020 02 0000 140</t>
  </si>
  <si>
    <t>ВСЕГО НАЛОГОВЫЕ И НЕНАЛОГОВЫЕ ДОХОДЫ</t>
  </si>
  <si>
    <t>000</t>
  </si>
  <si>
    <t>1 00 00000 00 0000 000</t>
  </si>
  <si>
    <t>БЕЗВОЗМЕЗДНЫЕ ПОСТУПЛЕНИЯ</t>
  </si>
  <si>
    <t>2 00 00000 00 0000 000</t>
  </si>
  <si>
    <t>2 02 16001 13 0000 150</t>
  </si>
  <si>
    <t>2 02 25023 13 0000 150</t>
  </si>
  <si>
    <t>2 02 29999 13 0000 150</t>
  </si>
  <si>
    <t>2 02 30024 13 0000 150</t>
  </si>
  <si>
    <t>ИТОГО ДОХОДОВ</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</si>
  <si>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</si>
  <si>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</si>
  <si>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</si>
  <si>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</si>
  <si>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Налог на имущество физических лиц, взимаемый по ставкам, применяемым к объектам налогообложения, расположенным в границах городских поселений</t>
  </si>
  <si>
    <t>Земельный налог с организаций , обладающих земельным участком, расположенным в границах  городских  поселений</t>
  </si>
  <si>
    <t>Земельный налог с физических лиц, обладающих земельным участком, расположенным в границах городских  поселений</t>
  </si>
  <si>
    <t>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поселений</t>
  </si>
  <si>
    <t>Доходы от использования имущества, находящегося в государственной и муниципальной собственности</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</si>
  <si>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</si>
  <si>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Доходы от сдачи в аренду имущества, составляющего казну городских поселений (за исключением земельных участков)</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</si>
  <si>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</si>
  <si>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Прочие доходы от оказания платных услуг (работ) получателями средств бюджетов городских поселений</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</si>
  <si>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</si>
  <si>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Доходы, поступающие в порядке возмещения расходов, понесенных в связи с эксплуатацией имущества городских поселений</t>
  </si>
  <si>
    <t>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</si>
  <si>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</si>
  <si>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Платежи, уплачиваемые в целях возмещения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</si>
  <si>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</si>
  <si>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Дотация бюджетам городских поселений на выравнивание уровня бюджетной обеспеченности (за счет средств района)</t>
  </si>
  <si>
    <t>Субсидии бюджетам городских поселений на мероприятия по переселению граждан из ветхого и аварийного жилья в зоне Байкало-Амурской магистрали</t>
  </si>
  <si>
    <t>Субсидии местным бюджетам на обеспечение жильем граждан, проживающих в жилых помещениях, признанных непригодными для проживания, расположенных в зане БАМа за счет средств областного бюджета</t>
  </si>
  <si>
    <t>Субсидии на реализацию мероприятий перечня проектов народных инициатив</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</si>
  <si>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в сфере водоснабжения и водоотведения)</t>
  </si>
  <si>
    <t xml:space="preserve">Наименование </t>
  </si>
  <si>
    <t>2 02 20077 13 0000 150</t>
  </si>
  <si>
    <t>Субсидии местным бюджетам на реализацию мероприятий по проектированию, строительству, реконструкции, техническому перевооружению, капитальному ремонту объектов коммунальной инфраструктуры, а также технологическому присоединению к сетям инженерно-технического обеспечения, источником финансового обеспечения расходов на реализацию которых является бюджетный кредит из федерального бюджета бюджету Иркутской области на финансовое обеспечение реализации инфраструктурных проектов</t>
  </si>
  <si>
    <t xml:space="preserve">Прогнозируемые доходы бюджета Усть-Кутского муниципального образования (городского поселения) по классификации доходов бюджетов Российской Федерации на плановый период 2024 и 2025 годов                                                                                                                                                    </t>
  </si>
  <si>
    <t>2025 год</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</si>
  <si>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поселениями</t>
  </si>
  <si>
    <t>1 11 07015 13 0000 120</t>
  </si>
  <si>
    <t>1 11 09045 13 0000 120</t>
  </si>
  <si>
    <t>1 14 02053 13 0000 410</t>
  </si>
  <si>
    <t>1 14 06013 13 0000 430</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</si>
  <si>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в области обращения с твердыми коммунальными отходами).</t>
  </si>
  <si>
    <t>КБК</t>
  </si>
  <si>
    <t xml:space="preserve"> Субсидии местным бюджетам на строительство генерирующих объектов на основе возобновляемых источников энергии, модернизацию и реконструкцию существующих объектов, вырабатывающих тепловую и электрическую энергию с использованием высокоэффективного энергогенерирующего оборудования с альтернативными источниками энергии, и на содействие развитию и модернизации электроэнергетики в Иркутской области(стр-во ПС 35/6кВ,  ЛЭП 35 кВ)</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</si>
  <si>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по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отдельными законами ИО об адм.ответ-ти)</t>
  </si>
  <si>
    <t xml:space="preserve"> Субсидии в целях софинансирования мероприятий по созданию мест (площадок) накопления твердых коммунальных отходов</t>
  </si>
  <si>
    <t xml:space="preserve">к решению Думы Усть-Кутского муниципального </t>
  </si>
  <si>
    <t>образования (городского поселения)</t>
  </si>
  <si>
    <t xml:space="preserve">"О внесении изменений в решение Думы </t>
  </si>
  <si>
    <t xml:space="preserve">Усть-Кутского муниципального образования </t>
  </si>
  <si>
    <t>(городского поселения) от 21.12.2022 г. № 25/4</t>
  </si>
  <si>
    <t xml:space="preserve">"О бюджете Усть-Кутского муниципального </t>
  </si>
  <si>
    <t xml:space="preserve">образования (городского поселения) на 2023 </t>
  </si>
  <si>
    <t>год и на плановый период 2024 и 2025 годов""</t>
  </si>
  <si>
    <t>Cубсидии местным бюджетам на осуществление дорожной деят-ти в отн-ии  а/дорог общ. пользования местного значения, входящих в транс. каркас</t>
  </si>
  <si>
    <t>Приложение № 2</t>
  </si>
  <si>
    <t>от 29.03.2023 г. № 41/8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</si>
</sst>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 x14ac:knownFonts="1">
    <font>
      <sz val="10"/>
      <name val="Arial Cyr"/>
      <charset val="204"/>
    </font>
    <font>
      <sz val="10"/>
      <name val="Arial"/>
      <family val="2"/>
      <charset val="204"/>
    </font>
    <font>
      <sz val="12"/>
      <name val="Times New Roman"/>
      <family val="1"/>
      <charset val="204"/>
    </font>
    <font>
      <sz val="11"/>
      <name val="Courier New"/>
      <family val="3"/>
      <charset val="204"/>
    </font>
    <font>
      <sz val="12"/>
      <name val="Arial"/>
      <family val="2"/>
      <charset val="204"/>
    </font>
  </fonts>
  <fills count="3">
    <fill>
      <patternFill patternType="none"/>
    </fill>
    <fill>
      <patternFill patternType="gray125"/>
    </fill>
    <fill>
      <patternFill patternType="solid">
        <fgColor theme="0"/>
        <bgColor indexed="64"/>
      </patternFill>
    </fill>
  </fills>
  <borders count="5">
    <border>
      <left/>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s>
  <cellStyleXfs count="1">
    <xf numFmtId="0" fontId="0" fillId="0" borderId="0"/>
  </cellStyleXfs>
  <cellXfs count="43">
    <xf numFmtId="0" fontId="0" fillId="0" borderId="0" xfId="0"/>
    <xf numFmtId="0" fontId="0" fillId="0" borderId="0" xfId="0" applyAlignment="1"/>
    <xf numFmtId="0" fontId="0" fillId="0" borderId="0" xfId="0" applyAlignment="1">
      <alignment wrapText="1"/>
    </xf>
    <xf numFmtId="0" fontId="1" fillId="0" borderId="0" xfId="0" applyFont="1" applyAlignment="1"/>
    <xf numFmtId="0" fontId="1" fillId="0" borderId="0" xfId="0" applyFont="1" applyFill="1" applyAlignment="1"/>
    <xf numFmtId="0" fontId="2" fillId="0" borderId="0" xfId="0" applyFont="1"/>
    <xf numFmtId="0" fontId="3" fillId="0" borderId="1" xfId="0" applyFont="1" applyBorder="1" applyAlignment="1">
      <alignment horizontal="left"/>
    </xf>
    <xf numFmtId="0" fontId="3" fillId="0" borderId="1" xfId="0" applyFont="1" applyBorder="1" applyAlignment="1">
      <alignment horizontal="left" vertical="justify" wrapText="1"/>
    </xf>
    <xf numFmtId="164" fontId="3" fillId="0" borderId="1" xfId="0" applyNumberFormat="1" applyFont="1" applyBorder="1" applyAlignment="1">
      <alignment horizontal="right"/>
    </xf>
    <xf numFmtId="0" fontId="3" fillId="0" borderId="1" xfId="0" applyFont="1" applyBorder="1" applyAlignment="1">
      <alignment horizontal="left" vertical="top" wrapText="1"/>
    </xf>
    <xf numFmtId="164" fontId="3" fillId="0" borderId="1" xfId="0" applyNumberFormat="1" applyFont="1" applyFill="1" applyBorder="1" applyAlignment="1">
      <alignment horizontal="right"/>
    </xf>
    <xf numFmtId="0" fontId="3" fillId="0" borderId="1" xfId="0" applyFont="1" applyBorder="1" applyAlignment="1">
      <alignment horizontal="left" wrapText="1"/>
    </xf>
    <xf numFmtId="0" fontId="3" fillId="0" borderId="1" xfId="0" applyFont="1" applyFill="1" applyBorder="1" applyAlignment="1">
      <alignment horizontal="left" vertical="top" wrapText="1"/>
    </xf>
    <xf numFmtId="0" fontId="3" fillId="0" borderId="1" xfId="0" applyFont="1" applyFill="1" applyBorder="1" applyAlignment="1">
      <alignment horizontal="left" wrapText="1"/>
    </xf>
    <xf numFmtId="0" fontId="3" fillId="0" borderId="1" xfId="0" applyFont="1" applyFill="1" applyBorder="1" applyAlignment="1">
      <alignment horizontal="left"/>
    </xf>
    <xf numFmtId="164" fontId="3" fillId="0" borderId="1" xfId="0" applyNumberFormat="1" applyFont="1" applyFill="1" applyBorder="1" applyAlignment="1">
      <alignment horizontal="right" wrapText="1"/>
    </xf>
    <xf numFmtId="164" fontId="3" fillId="0" borderId="1" xfId="0" applyNumberFormat="1" applyFont="1" applyBorder="1" applyAlignment="1">
      <alignment horizontal="right" wrapText="1"/>
    </xf>
    <xf numFmtId="49" fontId="3" fillId="0" borderId="1" xfId="0" applyNumberFormat="1" applyFont="1" applyFill="1" applyBorder="1" applyAlignment="1">
      <alignment horizontal="left" vertical="justify"/>
    </xf>
    <xf numFmtId="3" fontId="3" fillId="0" borderId="1" xfId="0" applyNumberFormat="1" applyFont="1" applyFill="1" applyBorder="1" applyAlignment="1">
      <alignment horizontal="left"/>
    </xf>
    <xf numFmtId="164" fontId="3" fillId="2" borderId="1" xfId="0" applyNumberFormat="1" applyFont="1" applyFill="1" applyBorder="1" applyAlignment="1">
      <alignment horizontal="right"/>
    </xf>
    <xf numFmtId="0" fontId="3" fillId="0" borderId="1" xfId="0" applyFont="1" applyBorder="1" applyAlignment="1">
      <alignment horizontal="center"/>
    </xf>
    <xf numFmtId="0" fontId="0" fillId="0" borderId="0" xfId="0" applyFont="1"/>
    <xf numFmtId="0" fontId="0" fillId="0" borderId="0" xfId="0" applyFont="1" applyAlignment="1"/>
    <xf numFmtId="0" fontId="0" fillId="0" borderId="0" xfId="0" applyFont="1" applyAlignment="1" applyProtection="1">
      <protection locked="0"/>
    </xf>
    <xf numFmtId="3" fontId="3" fillId="0"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Fill="1" applyBorder="1" applyAlignment="1">
      <alignment horizontal="left" vertical="top"/>
    </xf>
    <xf numFmtId="164" fontId="0" fillId="0" borderId="0" xfId="0" applyNumberFormat="1"/>
    <xf numFmtId="164" fontId="3" fillId="2" borderId="2" xfId="0" applyNumberFormat="1" applyFont="1" applyFill="1" applyBorder="1" applyAlignment="1">
      <alignment horizontal="right"/>
    </xf>
    <xf numFmtId="0" fontId="0" fillId="0" borderId="0" xfId="0" applyBorder="1"/>
    <xf numFmtId="0" fontId="3" fillId="0" borderId="0" xfId="0" applyFont="1" applyAlignment="1"/>
    <xf numFmtId="0" fontId="0" fillId="0" borderId="0" xfId="0" applyAlignment="1"/>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Border="1" applyAlignment="1"/>
    <xf numFmtId="0" fontId="3" fillId="0" borderId="0" xfId="0" applyFont="1" applyAlignment="1">
      <alignment vertical="top" wrapText="1"/>
    </xf>
    <xf numFmtId="0" fontId="3" fillId="0" borderId="0" xfId="0" applyFont="1" applyAlignment="1">
      <alignment vertical="center"/>
    </xf>
    <xf numFmtId="0" fontId="3" fillId="0" borderId="0" xfId="0" applyFont="1" applyAlignment="1">
      <alignment horizontal="left"/>
    </xf>
    <xf numFmtId="0" fontId="4" fillId="0" borderId="0" xfId="0" applyFont="1" applyAlignment="1">
      <alignment horizontal="center" wrapText="1"/>
    </xf>
    <xf numFmtId="0" fontId="3" fillId="0" borderId="1" xfId="0" applyFont="1" applyBorder="1" applyAlignment="1">
      <alignment horizontal="center" vertical="center" wrapText="1"/>
    </xf>
    <xf numFmtId="1" fontId="3" fillId="0" borderId="1" xfId="0" applyNumberFormat="1" applyFont="1" applyFill="1" applyBorder="1" applyAlignment="1">
      <alignment horizontal="center" vertical="center" wrapText="1"/>
    </xf>
    <xf numFmtId="0" fontId="3" fillId="0" borderId="0" xfId="0" applyFont="1" applyBorder="1" applyAlignment="1">
      <alignment horizontal="left"/>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8"/>
  <sheetViews>
    <sheetView tabSelected="1" zoomScaleNormal="100" workbookViewId="0">
      <selection activeCell="N20" sqref="N20"/>
    </sheetView>
  </sheetViews>
  <sheetFormatPr defaultRowHeight="12.75" x14ac:dyDescent="0.2"/>
  <cols>
    <col min="1" max="1" width="83.28515625" customWidth="1"/>
    <col min="3" max="3" width="29.42578125" customWidth="1"/>
    <col min="4" max="4" width="15.7109375" customWidth="1"/>
    <col min="5" max="5" width="16.42578125" customWidth="1"/>
  </cols>
  <sheetData>
    <row r="1" spans="1:5" ht="15" x14ac:dyDescent="0.25">
      <c r="A1" s="32"/>
      <c r="B1" s="38" t="s">
        <v>91</v>
      </c>
      <c r="C1" s="38"/>
      <c r="D1" s="38"/>
    </row>
    <row r="2" spans="1:5" ht="15" x14ac:dyDescent="0.25">
      <c r="A2" s="35"/>
      <c r="B2" s="42" t="s">
        <v>82</v>
      </c>
      <c r="C2" s="42"/>
      <c r="D2" s="42"/>
    </row>
    <row r="3" spans="1:5" ht="15" x14ac:dyDescent="0.25">
      <c r="A3" s="31"/>
      <c r="B3" s="42" t="s">
        <v>83</v>
      </c>
      <c r="C3" s="42"/>
      <c r="D3" s="42"/>
    </row>
    <row r="4" spans="1:5" ht="15" customHeight="1" x14ac:dyDescent="0.25">
      <c r="A4" s="31"/>
      <c r="B4" s="42" t="s">
        <v>84</v>
      </c>
      <c r="C4" s="42"/>
      <c r="D4" s="42"/>
    </row>
    <row r="5" spans="1:5" ht="15" customHeight="1" x14ac:dyDescent="0.25">
      <c r="A5" s="31"/>
      <c r="B5" s="42" t="s">
        <v>85</v>
      </c>
      <c r="C5" s="42"/>
      <c r="D5" s="42"/>
    </row>
    <row r="6" spans="1:5" ht="15" customHeight="1" x14ac:dyDescent="0.25">
      <c r="A6" s="31"/>
      <c r="B6" s="42" t="s">
        <v>86</v>
      </c>
      <c r="C6" s="42"/>
      <c r="D6" s="42"/>
    </row>
    <row r="7" spans="1:5" ht="15" x14ac:dyDescent="0.25">
      <c r="A7" s="36"/>
      <c r="B7" s="42" t="s">
        <v>87</v>
      </c>
      <c r="C7" s="42"/>
      <c r="D7" s="42"/>
    </row>
    <row r="8" spans="1:5" ht="15" x14ac:dyDescent="0.25">
      <c r="A8" s="36"/>
      <c r="B8" s="42" t="s">
        <v>88</v>
      </c>
      <c r="C8" s="42"/>
      <c r="D8" s="42"/>
    </row>
    <row r="9" spans="1:5" ht="15" x14ac:dyDescent="0.25">
      <c r="A9" s="36"/>
      <c r="B9" s="42" t="s">
        <v>89</v>
      </c>
      <c r="C9" s="42"/>
      <c r="D9" s="42"/>
    </row>
    <row r="10" spans="1:5" ht="15" x14ac:dyDescent="0.25">
      <c r="A10" s="37"/>
      <c r="B10" s="42" t="s">
        <v>92</v>
      </c>
      <c r="C10" s="42"/>
      <c r="D10" s="42"/>
    </row>
    <row r="11" spans="1:5" ht="15" customHeight="1" x14ac:dyDescent="0.2">
      <c r="A11" s="32"/>
      <c r="B11" s="1"/>
      <c r="C11" s="1"/>
      <c r="D11" s="2"/>
    </row>
    <row r="12" spans="1:5" ht="15" x14ac:dyDescent="0.2">
      <c r="A12" s="39" t="s">
        <v>70</v>
      </c>
      <c r="B12" s="39"/>
      <c r="C12" s="39"/>
      <c r="D12" s="39"/>
      <c r="E12" s="21"/>
    </row>
    <row r="13" spans="1:5" x14ac:dyDescent="0.2">
      <c r="A13" s="22"/>
      <c r="B13" s="22"/>
      <c r="C13" s="23"/>
      <c r="D13" s="21"/>
      <c r="E13" s="22" t="s">
        <v>0</v>
      </c>
    </row>
    <row r="14" spans="1:5" ht="15" x14ac:dyDescent="0.2">
      <c r="A14" s="40" t="s">
        <v>67</v>
      </c>
      <c r="B14" s="41" t="s">
        <v>78</v>
      </c>
      <c r="C14" s="41"/>
      <c r="D14" s="33" t="s">
        <v>1</v>
      </c>
      <c r="E14" s="34"/>
    </row>
    <row r="15" spans="1:5" ht="105" x14ac:dyDescent="0.2">
      <c r="A15" s="40"/>
      <c r="B15" s="24" t="s">
        <v>2</v>
      </c>
      <c r="C15" s="24" t="s">
        <v>3</v>
      </c>
      <c r="D15" s="25" t="s">
        <v>4</v>
      </c>
      <c r="E15" s="26" t="s">
        <v>71</v>
      </c>
    </row>
    <row r="16" spans="1:5" ht="15" x14ac:dyDescent="0.25">
      <c r="A16" s="20">
        <v>1</v>
      </c>
      <c r="B16" s="20">
        <v>2</v>
      </c>
      <c r="C16" s="20">
        <v>3</v>
      </c>
      <c r="D16" s="20">
        <v>4</v>
      </c>
      <c r="E16" s="20">
        <v>5</v>
      </c>
    </row>
    <row r="17" spans="1:5" ht="15" x14ac:dyDescent="0.25">
      <c r="A17" s="7" t="s">
        <v>5</v>
      </c>
      <c r="B17" s="6">
        <v>182</v>
      </c>
      <c r="C17" s="6" t="s">
        <v>6</v>
      </c>
      <c r="D17" s="10">
        <f>+D18</f>
        <v>353772.6</v>
      </c>
      <c r="E17" s="10">
        <f>+E18</f>
        <v>377475.4</v>
      </c>
    </row>
    <row r="18" spans="1:5" ht="15" x14ac:dyDescent="0.25">
      <c r="A18" s="7" t="s">
        <v>7</v>
      </c>
      <c r="B18" s="6">
        <v>182</v>
      </c>
      <c r="C18" s="6" t="s">
        <v>8</v>
      </c>
      <c r="D18" s="8">
        <v>353772.6</v>
      </c>
      <c r="E18" s="8">
        <v>377475.4</v>
      </c>
    </row>
    <row r="19" spans="1:5" ht="21.75" customHeight="1" x14ac:dyDescent="0.25">
      <c r="A19" s="7" t="s">
        <v>9</v>
      </c>
      <c r="B19" s="6">
        <v>100</v>
      </c>
      <c r="C19" s="6" t="s">
        <v>10</v>
      </c>
      <c r="D19" s="10">
        <f>+D20+D21+D22+D23</f>
        <v>16242.399999999998</v>
      </c>
      <c r="E19" s="10">
        <f>+E20+E21+E22+E23</f>
        <v>17151</v>
      </c>
    </row>
    <row r="20" spans="1:5" ht="60" x14ac:dyDescent="0.25">
      <c r="A20" s="9" t="s">
        <v>43</v>
      </c>
      <c r="B20" s="6">
        <v>100</v>
      </c>
      <c r="C20" s="6" t="s">
        <v>11</v>
      </c>
      <c r="D20" s="8">
        <v>7749</v>
      </c>
      <c r="E20" s="8">
        <v>8202.5</v>
      </c>
    </row>
    <row r="21" spans="1:5" ht="75" x14ac:dyDescent="0.25">
      <c r="A21" s="9" t="s">
        <v>44</v>
      </c>
      <c r="B21" s="6">
        <v>100</v>
      </c>
      <c r="C21" s="6" t="s">
        <v>12</v>
      </c>
      <c r="D21" s="8">
        <v>52.9</v>
      </c>
      <c r="E21" s="8">
        <v>54.6</v>
      </c>
    </row>
    <row r="22" spans="1:5" ht="60" x14ac:dyDescent="0.25">
      <c r="A22" s="9" t="s">
        <v>45</v>
      </c>
      <c r="B22" s="6">
        <v>100</v>
      </c>
      <c r="C22" s="6" t="s">
        <v>13</v>
      </c>
      <c r="D22" s="8">
        <v>9455.2999999999993</v>
      </c>
      <c r="E22" s="8">
        <v>9904</v>
      </c>
    </row>
    <row r="23" spans="1:5" ht="60" x14ac:dyDescent="0.25">
      <c r="A23" s="9" t="s">
        <v>46</v>
      </c>
      <c r="B23" s="6">
        <v>100</v>
      </c>
      <c r="C23" s="6" t="s">
        <v>14</v>
      </c>
      <c r="D23" s="8">
        <v>-1014.8</v>
      </c>
      <c r="E23" s="8">
        <v>-1010.1</v>
      </c>
    </row>
    <row r="24" spans="1:5" ht="15" x14ac:dyDescent="0.25">
      <c r="A24" s="9" t="s">
        <v>15</v>
      </c>
      <c r="B24" s="6">
        <v>182</v>
      </c>
      <c r="C24" s="6" t="s">
        <v>16</v>
      </c>
      <c r="D24" s="10">
        <f>+D25+D26</f>
        <v>59318.899999999994</v>
      </c>
      <c r="E24" s="10">
        <f>+E25+E26</f>
        <v>66630.2</v>
      </c>
    </row>
    <row r="25" spans="1:5" ht="45" x14ac:dyDescent="0.25">
      <c r="A25" s="9" t="s">
        <v>47</v>
      </c>
      <c r="B25" s="6">
        <v>182</v>
      </c>
      <c r="C25" s="6" t="s">
        <v>17</v>
      </c>
      <c r="D25" s="8">
        <v>14243.5</v>
      </c>
      <c r="E25" s="8">
        <v>21365.3</v>
      </c>
    </row>
    <row r="26" spans="1:5" ht="15" x14ac:dyDescent="0.25">
      <c r="A26" s="9" t="s">
        <v>18</v>
      </c>
      <c r="B26" s="6">
        <v>182</v>
      </c>
      <c r="C26" s="6" t="s">
        <v>19</v>
      </c>
      <c r="D26" s="10">
        <f>+D27+D28</f>
        <v>45075.399999999994</v>
      </c>
      <c r="E26" s="10">
        <f>+E27+E28</f>
        <v>45264.899999999994</v>
      </c>
    </row>
    <row r="27" spans="1:5" ht="30" x14ac:dyDescent="0.25">
      <c r="A27" s="9" t="s">
        <v>48</v>
      </c>
      <c r="B27" s="6">
        <v>182</v>
      </c>
      <c r="C27" s="6" t="s">
        <v>20</v>
      </c>
      <c r="D27" s="8">
        <v>37899.199999999997</v>
      </c>
      <c r="E27" s="8">
        <v>38088.699999999997</v>
      </c>
    </row>
    <row r="28" spans="1:5" ht="40.5" customHeight="1" x14ac:dyDescent="0.25">
      <c r="A28" s="9" t="s">
        <v>49</v>
      </c>
      <c r="B28" s="11">
        <v>182</v>
      </c>
      <c r="C28" s="11" t="s">
        <v>21</v>
      </c>
      <c r="D28" s="8">
        <v>7176.2</v>
      </c>
      <c r="E28" s="8">
        <v>7176.2</v>
      </c>
    </row>
    <row r="29" spans="1:5" ht="23.25" customHeight="1" x14ac:dyDescent="0.25">
      <c r="A29" s="12" t="s">
        <v>22</v>
      </c>
      <c r="B29" s="7">
        <v>952</v>
      </c>
      <c r="C29" s="11" t="s">
        <v>23</v>
      </c>
      <c r="D29" s="10">
        <f>+D30</f>
        <v>3.2</v>
      </c>
      <c r="E29" s="10">
        <f>+E30</f>
        <v>3.2</v>
      </c>
    </row>
    <row r="30" spans="1:5" ht="75" x14ac:dyDescent="0.25">
      <c r="A30" s="12" t="s">
        <v>50</v>
      </c>
      <c r="B30" s="11">
        <v>952</v>
      </c>
      <c r="C30" s="11" t="s">
        <v>24</v>
      </c>
      <c r="D30" s="8">
        <v>3.2</v>
      </c>
      <c r="E30" s="8">
        <v>3.2</v>
      </c>
    </row>
    <row r="31" spans="1:5" ht="30" x14ac:dyDescent="0.25">
      <c r="A31" s="9" t="s">
        <v>51</v>
      </c>
      <c r="B31" s="11">
        <v>952</v>
      </c>
      <c r="C31" s="6" t="s">
        <v>25</v>
      </c>
      <c r="D31" s="8">
        <f>+D32+D33+D34+D36+D35</f>
        <v>36580.399999999994</v>
      </c>
      <c r="E31" s="8">
        <f>+E32+E33+E34+E36+E35</f>
        <v>35940.5</v>
      </c>
    </row>
    <row r="32" spans="1:5" ht="75" x14ac:dyDescent="0.25">
      <c r="A32" s="12" t="s">
        <v>56</v>
      </c>
      <c r="B32" s="11">
        <v>952</v>
      </c>
      <c r="C32" s="13" t="s">
        <v>26</v>
      </c>
      <c r="D32" s="8">
        <v>14451.2</v>
      </c>
      <c r="E32" s="8">
        <v>13309.6</v>
      </c>
    </row>
    <row r="33" spans="1:6" ht="75" x14ac:dyDescent="0.25">
      <c r="A33" s="12" t="s">
        <v>52</v>
      </c>
      <c r="B33" s="11">
        <v>952</v>
      </c>
      <c r="C33" s="13" t="s">
        <v>27</v>
      </c>
      <c r="D33" s="8">
        <v>2854.1</v>
      </c>
      <c r="E33" s="8">
        <v>2899.8</v>
      </c>
    </row>
    <row r="34" spans="1:6" ht="30" x14ac:dyDescent="0.25">
      <c r="A34" s="12" t="s">
        <v>53</v>
      </c>
      <c r="B34" s="11">
        <v>952</v>
      </c>
      <c r="C34" s="14" t="s">
        <v>28</v>
      </c>
      <c r="D34" s="8">
        <v>11153.9</v>
      </c>
      <c r="E34" s="8">
        <v>11287.7</v>
      </c>
    </row>
    <row r="35" spans="1:6" ht="45" x14ac:dyDescent="0.25">
      <c r="A35" s="12" t="s">
        <v>72</v>
      </c>
      <c r="B35" s="11">
        <v>952</v>
      </c>
      <c r="C35" s="14" t="s">
        <v>73</v>
      </c>
      <c r="D35" s="8">
        <v>62.6</v>
      </c>
      <c r="E35" s="8">
        <v>62.6</v>
      </c>
    </row>
    <row r="36" spans="1:6" ht="75" x14ac:dyDescent="0.25">
      <c r="A36" s="12" t="s">
        <v>54</v>
      </c>
      <c r="B36" s="11">
        <v>952</v>
      </c>
      <c r="C36" s="14" t="s">
        <v>74</v>
      </c>
      <c r="D36" s="8">
        <v>8058.6</v>
      </c>
      <c r="E36" s="8">
        <v>8380.7999999999993</v>
      </c>
    </row>
    <row r="37" spans="1:6" ht="30" x14ac:dyDescent="0.25">
      <c r="A37" s="12" t="s">
        <v>55</v>
      </c>
      <c r="B37" s="11">
        <v>952</v>
      </c>
      <c r="C37" s="14" t="s">
        <v>29</v>
      </c>
      <c r="D37" s="15">
        <v>57</v>
      </c>
      <c r="E37" s="8">
        <v>59.3</v>
      </c>
    </row>
    <row r="38" spans="1:6" ht="30" x14ac:dyDescent="0.25">
      <c r="A38" s="12" t="s">
        <v>57</v>
      </c>
      <c r="B38" s="11">
        <v>952</v>
      </c>
      <c r="C38" s="14" t="s">
        <v>30</v>
      </c>
      <c r="D38" s="8">
        <v>444.8</v>
      </c>
      <c r="E38" s="8">
        <v>444.8</v>
      </c>
      <c r="F38" s="30"/>
    </row>
    <row r="39" spans="1:6" ht="90" x14ac:dyDescent="0.25">
      <c r="A39" s="12" t="s">
        <v>58</v>
      </c>
      <c r="B39" s="11">
        <v>952</v>
      </c>
      <c r="C39" s="14" t="s">
        <v>75</v>
      </c>
      <c r="D39" s="8">
        <v>2666</v>
      </c>
      <c r="E39" s="8">
        <v>2666</v>
      </c>
    </row>
    <row r="40" spans="1:6" ht="45" x14ac:dyDescent="0.25">
      <c r="A40" s="12" t="s">
        <v>59</v>
      </c>
      <c r="B40" s="11">
        <v>952</v>
      </c>
      <c r="C40" s="14" t="s">
        <v>76</v>
      </c>
      <c r="D40" s="8">
        <v>4247.6000000000004</v>
      </c>
      <c r="E40" s="8">
        <v>4247.6000000000004</v>
      </c>
    </row>
    <row r="41" spans="1:6" ht="45" x14ac:dyDescent="0.25">
      <c r="A41" s="9" t="s">
        <v>61</v>
      </c>
      <c r="B41" s="11">
        <v>952</v>
      </c>
      <c r="C41" s="6" t="s">
        <v>32</v>
      </c>
      <c r="D41" s="8">
        <v>100</v>
      </c>
      <c r="E41" s="8">
        <v>100</v>
      </c>
    </row>
    <row r="42" spans="1:6" ht="60" x14ac:dyDescent="0.25">
      <c r="A42" s="9" t="s">
        <v>60</v>
      </c>
      <c r="B42" s="11">
        <v>952</v>
      </c>
      <c r="C42" s="6" t="s">
        <v>31</v>
      </c>
      <c r="D42" s="16">
        <v>4309.8</v>
      </c>
      <c r="E42" s="16">
        <v>4309.8</v>
      </c>
    </row>
    <row r="43" spans="1:6" ht="15" x14ac:dyDescent="0.25">
      <c r="A43" s="12" t="s">
        <v>33</v>
      </c>
      <c r="B43" s="17" t="s">
        <v>34</v>
      </c>
      <c r="C43" s="14" t="s">
        <v>35</v>
      </c>
      <c r="D43" s="10">
        <f>+D17+D19+D24+D29+D31+D39+D40+D38+D42+D41+D37</f>
        <v>477742.69999999995</v>
      </c>
      <c r="E43" s="10">
        <f>+E17+E19+E24+E29+E31+E39+E40+E38+E42+E41+E37</f>
        <v>509027.8</v>
      </c>
    </row>
    <row r="44" spans="1:6" ht="15" x14ac:dyDescent="0.25">
      <c r="A44" s="12" t="s">
        <v>36</v>
      </c>
      <c r="B44" s="17" t="s">
        <v>34</v>
      </c>
      <c r="C44" s="14" t="s">
        <v>37</v>
      </c>
      <c r="D44" s="10">
        <f>D45+D48+D49+D50+D53+D54+D55+D46+D47+D51+D52</f>
        <v>1050420.5999999999</v>
      </c>
      <c r="E44" s="10">
        <f>E45+E48+E49+E50+E53+E54+E55+E46+E47+E51+E52</f>
        <v>552410.70000000007</v>
      </c>
    </row>
    <row r="45" spans="1:6" ht="30" x14ac:dyDescent="0.25">
      <c r="A45" s="12" t="s">
        <v>62</v>
      </c>
      <c r="B45" s="14">
        <v>952</v>
      </c>
      <c r="C45" s="18" t="s">
        <v>38</v>
      </c>
      <c r="D45" s="19">
        <f>59754.5+20.2</f>
        <v>59774.7</v>
      </c>
      <c r="E45" s="19">
        <f>63519.9-49.4</f>
        <v>63470.5</v>
      </c>
    </row>
    <row r="46" spans="1:6" ht="135" x14ac:dyDescent="0.25">
      <c r="A46" s="12" t="s">
        <v>69</v>
      </c>
      <c r="B46" s="14">
        <v>952</v>
      </c>
      <c r="C46" s="18" t="s">
        <v>68</v>
      </c>
      <c r="D46" s="19">
        <v>511683.9</v>
      </c>
      <c r="E46" s="19">
        <v>0</v>
      </c>
    </row>
    <row r="47" spans="1:6" ht="120" x14ac:dyDescent="0.25">
      <c r="A47" s="12" t="s">
        <v>79</v>
      </c>
      <c r="B47" s="14">
        <v>952</v>
      </c>
      <c r="C47" s="18" t="s">
        <v>68</v>
      </c>
      <c r="D47" s="19">
        <v>58779.199999999997</v>
      </c>
      <c r="E47" s="19">
        <v>0</v>
      </c>
    </row>
    <row r="48" spans="1:6" ht="45" x14ac:dyDescent="0.25">
      <c r="A48" s="12" t="s">
        <v>63</v>
      </c>
      <c r="B48" s="14">
        <v>952</v>
      </c>
      <c r="C48" s="18" t="s">
        <v>39</v>
      </c>
      <c r="D48" s="19">
        <v>39051.5</v>
      </c>
      <c r="E48" s="19">
        <v>100058.2</v>
      </c>
    </row>
    <row r="49" spans="1:5" ht="60" x14ac:dyDescent="0.25">
      <c r="A49" s="12" t="s">
        <v>64</v>
      </c>
      <c r="B49" s="14">
        <v>952</v>
      </c>
      <c r="C49" s="18" t="s">
        <v>40</v>
      </c>
      <c r="D49" s="19">
        <v>298649</v>
      </c>
      <c r="E49" s="19">
        <v>298649</v>
      </c>
    </row>
    <row r="50" spans="1:5" ht="30" x14ac:dyDescent="0.25">
      <c r="A50" s="12" t="s">
        <v>65</v>
      </c>
      <c r="B50" s="14">
        <v>952</v>
      </c>
      <c r="C50" s="18" t="s">
        <v>40</v>
      </c>
      <c r="D50" s="19">
        <v>7644.3</v>
      </c>
      <c r="E50" s="19">
        <v>7644.3</v>
      </c>
    </row>
    <row r="51" spans="1:5" ht="30" x14ac:dyDescent="0.25">
      <c r="A51" s="12" t="s">
        <v>81</v>
      </c>
      <c r="B51" s="14">
        <v>952</v>
      </c>
      <c r="C51" s="18" t="s">
        <v>40</v>
      </c>
      <c r="D51" s="19">
        <v>0</v>
      </c>
      <c r="E51" s="19">
        <v>7750.7</v>
      </c>
    </row>
    <row r="52" spans="1:5" ht="45" x14ac:dyDescent="0.25">
      <c r="A52" s="12" t="s">
        <v>90</v>
      </c>
      <c r="B52" s="14">
        <v>952</v>
      </c>
      <c r="C52" s="18" t="s">
        <v>40</v>
      </c>
      <c r="D52" s="19">
        <v>74273.399999999994</v>
      </c>
      <c r="E52" s="19">
        <v>74273.399999999994</v>
      </c>
    </row>
    <row r="53" spans="1:5" ht="60" x14ac:dyDescent="0.25">
      <c r="A53" s="12" t="s">
        <v>66</v>
      </c>
      <c r="B53" s="14">
        <v>952</v>
      </c>
      <c r="C53" s="14" t="s">
        <v>41</v>
      </c>
      <c r="D53" s="19">
        <v>495.5</v>
      </c>
      <c r="E53" s="19">
        <v>495.5</v>
      </c>
    </row>
    <row r="54" spans="1:5" ht="60" x14ac:dyDescent="0.25">
      <c r="A54" s="12" t="s">
        <v>77</v>
      </c>
      <c r="B54" s="14">
        <v>952</v>
      </c>
      <c r="C54" s="14" t="s">
        <v>41</v>
      </c>
      <c r="D54" s="19">
        <v>68.400000000000006</v>
      </c>
      <c r="E54" s="19">
        <v>68.400000000000006</v>
      </c>
    </row>
    <row r="55" spans="1:5" ht="105" x14ac:dyDescent="0.25">
      <c r="A55" s="12" t="s">
        <v>80</v>
      </c>
      <c r="B55" s="14">
        <v>952</v>
      </c>
      <c r="C55" s="14" t="s">
        <v>41</v>
      </c>
      <c r="D55" s="19">
        <v>0.7</v>
      </c>
      <c r="E55" s="19">
        <v>0.7</v>
      </c>
    </row>
    <row r="56" spans="1:5" ht="15" x14ac:dyDescent="0.25">
      <c r="A56" s="27" t="s">
        <v>42</v>
      </c>
      <c r="B56" s="14"/>
      <c r="C56" s="14"/>
      <c r="D56" s="10">
        <f>+D43+D44</f>
        <v>1528163.2999999998</v>
      </c>
      <c r="E56" s="10">
        <f>+E43+E44</f>
        <v>1061438.5</v>
      </c>
    </row>
    <row r="57" spans="1:5" ht="15" x14ac:dyDescent="0.25">
      <c r="A57" s="3"/>
      <c r="B57" s="3"/>
      <c r="C57" s="3"/>
      <c r="D57" s="4"/>
      <c r="E57" s="29"/>
    </row>
    <row r="58" spans="1:5" ht="15.75" x14ac:dyDescent="0.25">
      <c r="A58" s="5"/>
      <c r="E58" s="28"/>
    </row>
  </sheetData>
  <mergeCells count="13">
    <mergeCell ref="B1:D1"/>
    <mergeCell ref="A12:D12"/>
    <mergeCell ref="A14:A15"/>
    <mergeCell ref="B14:C14"/>
    <mergeCell ref="B7:D7"/>
    <mergeCell ref="B8:D8"/>
    <mergeCell ref="B9:D9"/>
    <mergeCell ref="B10:D10"/>
    <mergeCell ref="B2:D2"/>
    <mergeCell ref="B3:D3"/>
    <mergeCell ref="B4:D4"/>
    <mergeCell ref="B5:D5"/>
    <mergeCell ref="B6:D6"/>
  </mergeCells>
  <pageMargins left="0.78740157480314965" right="0.59055118110236227" top="0.59055118110236227" bottom="0.59055118110236227" header="0.15748031496062992" footer="0.19685039370078741"/>
  <pageSetup paperSize="9" scale="58"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2023-2024</vt:lpstr>
      <vt:lpstr>'2023-2024'!Область_печати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IrinaM</cp:lastModifiedBy>
  <cp:lastPrinted>2023-04-03T02:03:10Z</cp:lastPrinted>
  <dcterms:created xsi:type="dcterms:W3CDTF">2021-12-15T02:46:48Z</dcterms:created>
  <dcterms:modified xsi:type="dcterms:W3CDTF">2023-04-03T02:03:19Z</dcterms:modified>
</cp:coreProperties>
</file>